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11-Novembro\"/>
    </mc:Choice>
  </mc:AlternateContent>
  <xr:revisionPtr revIDLastSave="0" documentId="13_ncr:1_{5F930498-3EC8-412F-BA6C-6390D11B8C42}" xr6:coauthVersionLast="47" xr6:coauthVersionMax="47" xr10:uidLastSave="{00000000-0000-0000-0000-000000000000}"/>
  <bookViews>
    <workbookView xWindow="28690" yWindow="1720" windowWidth="24220" windowHeight="13000" tabRatio="500" xr2:uid="{00000000-000D-0000-FFFF-FFFF00000000}"/>
  </bookViews>
  <sheets>
    <sheet name="10.2023" sheetId="1" r:id="rId1"/>
  </sheets>
  <definedNames>
    <definedName name="_xlnm.Print_Area" localSheetId="0">'10.2023'!$A$1:$B$91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" l="1"/>
  <c r="B29" i="1" l="1"/>
  <c r="B37" i="1" l="1"/>
  <c r="B86" i="1" l="1"/>
  <c r="B74" i="1"/>
  <c r="B68" i="1"/>
  <c r="B48" i="1"/>
  <c r="B46" i="1"/>
  <c r="B49" i="1" l="1"/>
  <c r="B42" i="1"/>
  <c r="B61" i="1" l="1"/>
  <c r="B69" i="1" s="1"/>
  <c r="B80" i="1" s="1"/>
  <c r="D68" i="1" l="1"/>
  <c r="D69" i="1" l="1"/>
</calcChain>
</file>

<file path=xl/sharedStrings.xml><?xml version="1.0" encoding="utf-8"?>
<sst xmlns="http://schemas.openxmlformats.org/spreadsheetml/2006/main" count="74" uniqueCount="74">
  <si>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</si>
  <si>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</si>
  <si>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</si>
  <si>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</si>
  <si>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</si>
  <si>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</si>
  <si>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</si>
  <si>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</si>
  <si>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</si>
  <si>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</si>
  <si>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</si>
  <si>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</si>
  <si>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</si>
  <si>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</si>
  <si>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</si>
  <si>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</si>
  <si>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</si>
  <si>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</si>
  <si>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</si>
  <si>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</si>
  <si>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</si>
  <si>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</si>
  <si>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</si>
  <si>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</si>
  <si>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</si>
  <si>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</si>
  <si>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</si>
  <si>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</si>
  <si>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</si>
  <si>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</si>
  <si>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</si>
  <si>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</si>
  <si>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</si>
  <si>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</si>
  <si>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</si>
  <si>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</si>
  <si>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</si>
  <si>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</si>
  <si>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</si>
  <si>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</si>
  <si>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</si>
  <si>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</si>
  <si>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</si>
  <si>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</si>
  <si>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</si>
  <si>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</si>
  <si>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</si>
  <si>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</si>
  <si>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</si>
  <si>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</si>
  <si>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</si>
  <si>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</si>
  <si>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</si>
  <si>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</si>
  <si>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</si>
  <si>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</si>
  <si>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</si>
  <si>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4.2 Aplicação Financeira  - INVESTIMENTO</t>
  </si>
  <si>
    <t xml:space="preserve">2.4 Rendimento sobre Aplicação Financeiras - INVESTIMENTO </t>
  </si>
  <si>
    <t xml:space="preserve">CONTRATO DE GESTÃO/ADITIVO Nº:         020/2023 SES/GO   -   CONTRATO </t>
  </si>
  <si>
    <t>5.1.8 Outros - Reembolso de Despesas</t>
  </si>
  <si>
    <t>GERÊNCIA CORPORATIVA DE CUSTOS, CONTÁBIL E FINANCEIRA:</t>
  </si>
  <si>
    <t>*Obs.: Valores de glosas não informados devido ao não recebimento das informações por parte da SES.</t>
  </si>
  <si>
    <t>8.1 Glosa - servidores cedidos *</t>
  </si>
  <si>
    <t>8.3 Glosa - residentes *</t>
  </si>
  <si>
    <t>8.2 Glosa - não cumprimento das metas *</t>
  </si>
  <si>
    <t>Goiânia, 06 de dezembro de 2023.</t>
  </si>
  <si>
    <t>Competência: 11/2023</t>
  </si>
  <si>
    <t>7.SALDO BANCÁRIO FINAL EM 30/11/2023</t>
  </si>
  <si>
    <t>VIGÊNCIA DO CONTRATO DE GESTÃO/TERMO ADITIVO:  12/04/2023 a 12/04/2027</t>
  </si>
  <si>
    <t>9.Nota Explicativa: as contas bancárias que componhe os saldos: Banco Itaú 31.804-9 CUSTEIO/INVESTIMENTO/FUNDO RESCISÓRIO                                                                                               Banco CEF 472-7, 6949-3, 6950-7, 6951-5 Recebimento de Repasses</t>
  </si>
  <si>
    <t>2.2 Repasse - INVESTIMENTO (Banco CEF 6950-7)</t>
  </si>
  <si>
    <t>2.1 Repasse - CUSTEIO  (Banco CEF 472-7, 6949-3, 6951-5)</t>
  </si>
  <si>
    <t>2.5 Outras entradas - Estornos bancários/Devolução de pagamento/ Reembolso/ Empréstimos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</si>
</sst>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zoomScale="93" zoomScaleNormal="93" zoomScaleSheetLayoutView="70" zoomScalePageLayoutView="70" workbookViewId="0">
      <selection activeCell="B73" sqref="B73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56"/>
      <c r="B1" s="56"/>
    </row>
    <row r="2" spans="1:3" customFormat="1" x14ac:dyDescent="0.35">
      <c r="A2" s="57" t="s">
        <v>0</v>
      </c>
      <c r="B2" s="57"/>
      <c r="C2" s="1"/>
    </row>
    <row r="3" spans="1:3" customFormat="1" x14ac:dyDescent="0.35">
      <c r="A3" s="57"/>
      <c r="B3" s="57"/>
      <c r="C3" s="1"/>
    </row>
    <row r="4" spans="1:3" customFormat="1" x14ac:dyDescent="0.35">
      <c r="A4" s="57"/>
      <c r="B4" s="57"/>
      <c r="C4" s="1"/>
    </row>
    <row r="5" spans="1:3" customFormat="1" x14ac:dyDescent="0.35">
      <c r="A5" s="57"/>
      <c r="B5" s="57"/>
      <c r="C5" s="1"/>
    </row>
    <row r="6" spans="1:3" customFormat="1" x14ac:dyDescent="0.35">
      <c r="A6" s="57"/>
      <c r="B6" s="57"/>
      <c r="C6" s="1"/>
    </row>
    <row r="7" spans="1:3" customFormat="1" x14ac:dyDescent="0.35">
      <c r="A7" s="57"/>
      <c r="B7" s="57"/>
      <c r="C7" s="2"/>
    </row>
    <row r="8" spans="1:3" customFormat="1" ht="23.25" customHeight="1" x14ac:dyDescent="0.35">
      <c r="A8" s="58" t="s">
        <v>1</v>
      </c>
      <c r="B8" s="58"/>
      <c r="C8" s="2"/>
    </row>
    <row r="9" spans="1:3" customFormat="1" ht="23.25" customHeight="1" x14ac:dyDescent="0.35">
      <c r="A9" s="58"/>
      <c r="B9" s="58"/>
      <c r="C9" s="2"/>
    </row>
    <row r="10" spans="1:3" customFormat="1" x14ac:dyDescent="0.35">
      <c r="A10" s="59" t="s">
        <v>38</v>
      </c>
      <c r="B10" s="59"/>
      <c r="C10" s="1"/>
    </row>
    <row r="11" spans="1:3" customFormat="1" x14ac:dyDescent="0.35">
      <c r="A11" s="3" t="s">
        <v>28</v>
      </c>
      <c r="B11" s="4"/>
      <c r="C11" s="1"/>
    </row>
    <row r="12" spans="1:3" customFormat="1" x14ac:dyDescent="0.35">
      <c r="A12" s="60" t="s">
        <v>27</v>
      </c>
      <c r="B12" s="60"/>
    </row>
    <row r="13" spans="1:3" customFormat="1" x14ac:dyDescent="0.35">
      <c r="A13" s="5" t="s">
        <v>26</v>
      </c>
      <c r="B13" s="4"/>
      <c r="C13" s="1"/>
    </row>
    <row r="14" spans="1:3" customFormat="1" x14ac:dyDescent="0.35">
      <c r="A14" s="60" t="s">
        <v>48</v>
      </c>
      <c r="B14" s="60"/>
      <c r="C14" s="1"/>
    </row>
    <row r="15" spans="1:3" customFormat="1" x14ac:dyDescent="0.35">
      <c r="A15" s="5" t="s">
        <v>46</v>
      </c>
      <c r="B15" s="4"/>
      <c r="C15" s="1"/>
    </row>
    <row r="16" spans="1:3" customFormat="1" x14ac:dyDescent="0.35">
      <c r="A16" s="5" t="s">
        <v>59</v>
      </c>
      <c r="B16" s="24"/>
      <c r="C16" s="1"/>
    </row>
    <row r="17" spans="1:3" customFormat="1" x14ac:dyDescent="0.35">
      <c r="A17" s="65" t="s">
        <v>69</v>
      </c>
      <c r="B17" s="66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43</v>
      </c>
      <c r="B19" s="14">
        <v>12818723.630000001</v>
      </c>
      <c r="C19" s="8"/>
    </row>
    <row r="20" spans="1:3" s="9" customFormat="1" x14ac:dyDescent="0.35">
      <c r="A20" s="6" t="s">
        <v>44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62" t="s">
        <v>2</v>
      </c>
      <c r="B22" s="62"/>
    </row>
    <row r="23" spans="1:3" customFormat="1" ht="11.25" customHeight="1" x14ac:dyDescent="0.35">
      <c r="A23" s="10"/>
      <c r="B23" s="63" t="s">
        <v>42</v>
      </c>
    </row>
    <row r="24" spans="1:3" customFormat="1" ht="14.25" customHeight="1" x14ac:dyDescent="0.35">
      <c r="A24" s="11" t="s">
        <v>67</v>
      </c>
      <c r="B24" s="63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54</v>
      </c>
      <c r="B27" s="14">
        <v>14539.89</v>
      </c>
      <c r="C27" s="15"/>
    </row>
    <row r="28" spans="1:3" customFormat="1" x14ac:dyDescent="0.35">
      <c r="A28" s="42" t="s">
        <v>55</v>
      </c>
      <c r="B28" s="14">
        <v>611091.55000000005</v>
      </c>
      <c r="C28" s="15"/>
    </row>
    <row r="29" spans="1:3" customFormat="1" x14ac:dyDescent="0.35">
      <c r="A29" s="53" t="s">
        <v>29</v>
      </c>
      <c r="B29" s="41">
        <f>B27+B28+B26</f>
        <v>625631.44000000006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72</v>
      </c>
      <c r="B32" s="14">
        <v>12532124.939999999</v>
      </c>
      <c r="C32" s="16"/>
    </row>
    <row r="33" spans="1:3" customFormat="1" x14ac:dyDescent="0.35">
      <c r="A33" s="48" t="s">
        <v>71</v>
      </c>
      <c r="B33" s="14">
        <v>0</v>
      </c>
      <c r="C33" s="16"/>
    </row>
    <row r="34" spans="1:3" customFormat="1" x14ac:dyDescent="0.35">
      <c r="A34" s="52" t="s">
        <v>56</v>
      </c>
      <c r="B34" s="14">
        <v>11804.99</v>
      </c>
      <c r="C34" s="16"/>
    </row>
    <row r="35" spans="1:3" customFormat="1" x14ac:dyDescent="0.35">
      <c r="A35" s="52" t="s">
        <v>58</v>
      </c>
      <c r="B35" s="14">
        <v>938.13</v>
      </c>
      <c r="C35" s="16"/>
    </row>
    <row r="36" spans="1:3" customFormat="1" x14ac:dyDescent="0.35">
      <c r="A36" s="52" t="s">
        <v>73</v>
      </c>
      <c r="B36" s="14">
        <f>12472.18+616600</f>
        <v>629072.18000000005</v>
      </c>
      <c r="C36" s="16"/>
    </row>
    <row r="37" spans="1:3" customFormat="1" x14ac:dyDescent="0.35">
      <c r="A37" s="49" t="s">
        <v>30</v>
      </c>
      <c r="B37" s="41">
        <f>SUM(B32:B36)</f>
        <v>13173940.24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50</v>
      </c>
      <c r="B40" s="14">
        <v>4397530.24</v>
      </c>
      <c r="C40" s="17"/>
    </row>
    <row r="41" spans="1:3" customFormat="1" x14ac:dyDescent="0.35">
      <c r="A41" s="48" t="s">
        <v>45</v>
      </c>
      <c r="B41" s="14">
        <v>33313.660000000003</v>
      </c>
      <c r="C41" s="17"/>
    </row>
    <row r="42" spans="1:3" customFormat="1" x14ac:dyDescent="0.35">
      <c r="A42" s="49" t="s">
        <v>31</v>
      </c>
      <c r="B42" s="41">
        <f>SUM(B40:B41)</f>
        <v>4430843.9000000004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49</v>
      </c>
      <c r="B45" s="14">
        <v>3879484</v>
      </c>
      <c r="C45" s="8"/>
    </row>
    <row r="46" spans="1:3" customFormat="1" x14ac:dyDescent="0.35">
      <c r="A46" s="43" t="s">
        <v>8</v>
      </c>
      <c r="B46" s="51">
        <f>B45</f>
        <v>3879484</v>
      </c>
      <c r="C46" s="8"/>
    </row>
    <row r="47" spans="1:3" customFormat="1" x14ac:dyDescent="0.35">
      <c r="A47" s="52" t="s">
        <v>57</v>
      </c>
      <c r="B47" s="14">
        <v>0</v>
      </c>
      <c r="C47" s="8"/>
    </row>
    <row r="48" spans="1:3" customFormat="1" x14ac:dyDescent="0.35">
      <c r="A48" s="43" t="s">
        <v>9</v>
      </c>
      <c r="B48" s="51">
        <f>B47</f>
        <v>0</v>
      </c>
      <c r="C48" s="8"/>
    </row>
    <row r="49" spans="1:3" customFormat="1" x14ac:dyDescent="0.35">
      <c r="A49" s="30" t="s">
        <v>33</v>
      </c>
      <c r="B49" s="34">
        <f>B46+B48</f>
        <v>3879484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5638642.6600000001</v>
      </c>
      <c r="C53" s="16"/>
    </row>
    <row r="54" spans="1:3" customFormat="1" x14ac:dyDescent="0.35">
      <c r="A54" s="46" t="s">
        <v>13</v>
      </c>
      <c r="B54" s="14">
        <v>4513911.169999999</v>
      </c>
      <c r="C54" s="16"/>
    </row>
    <row r="55" spans="1:3" customFormat="1" x14ac:dyDescent="0.35">
      <c r="A55" s="46" t="s">
        <v>14</v>
      </c>
      <c r="B55" s="14">
        <v>1145608.1400000001</v>
      </c>
      <c r="C55" s="16"/>
    </row>
    <row r="56" spans="1:3" customFormat="1" x14ac:dyDescent="0.35">
      <c r="A56" s="44" t="s">
        <v>15</v>
      </c>
      <c r="B56" s="14">
        <v>0</v>
      </c>
      <c r="C56" s="16"/>
    </row>
    <row r="57" spans="1:3" customFormat="1" x14ac:dyDescent="0.35">
      <c r="A57" s="44" t="s">
        <v>16</v>
      </c>
      <c r="B57" s="14">
        <v>506421.75</v>
      </c>
      <c r="C57" s="16"/>
    </row>
    <row r="58" spans="1:3" customFormat="1" x14ac:dyDescent="0.35">
      <c r="A58" s="44" t="s">
        <v>17</v>
      </c>
      <c r="B58" s="14">
        <v>1115872.6000000001</v>
      </c>
      <c r="C58" s="16"/>
    </row>
    <row r="59" spans="1:3" customFormat="1" ht="29" x14ac:dyDescent="0.35">
      <c r="A59" s="44" t="s">
        <v>18</v>
      </c>
      <c r="B59" s="14">
        <v>447091.31</v>
      </c>
      <c r="C59" s="16"/>
    </row>
    <row r="60" spans="1:3" customFormat="1" x14ac:dyDescent="0.35">
      <c r="A60" s="44" t="s">
        <v>60</v>
      </c>
      <c r="B60" s="14">
        <v>7399.5</v>
      </c>
      <c r="C60" s="16"/>
    </row>
    <row r="61" spans="1:3" customFormat="1" x14ac:dyDescent="0.35">
      <c r="A61" s="43" t="s">
        <v>32</v>
      </c>
      <c r="B61" s="41">
        <f>SUM(B53:B60)</f>
        <v>13374947.129999999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53</v>
      </c>
      <c r="B64" s="14">
        <v>0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39</v>
      </c>
      <c r="B67" s="14">
        <v>0</v>
      </c>
      <c r="C67" s="17"/>
      <c r="D67"/>
    </row>
    <row r="68" spans="1:4" x14ac:dyDescent="0.35">
      <c r="A68" s="43" t="s">
        <v>34</v>
      </c>
      <c r="B68" s="41">
        <f>SUM(B64:B67)</f>
        <v>0</v>
      </c>
      <c r="C68" s="8"/>
      <c r="D68" s="26">
        <f>B29+B37-B69</f>
        <v>424624.55000000075</v>
      </c>
    </row>
    <row r="69" spans="1:4" ht="14.25" customHeight="1" x14ac:dyDescent="0.35">
      <c r="A69" s="43" t="s">
        <v>35</v>
      </c>
      <c r="B69" s="41">
        <f>B61+B68</f>
        <v>13374947.129999999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47</v>
      </c>
      <c r="B72" s="14">
        <v>0</v>
      </c>
      <c r="C72" s="17"/>
      <c r="D72"/>
    </row>
    <row r="73" spans="1:4" x14ac:dyDescent="0.35">
      <c r="A73" s="44" t="s">
        <v>41</v>
      </c>
      <c r="B73" s="14">
        <v>0</v>
      </c>
      <c r="C73" s="1"/>
      <c r="D73"/>
    </row>
    <row r="74" spans="1:4" x14ac:dyDescent="0.35">
      <c r="A74" s="43" t="s">
        <v>36</v>
      </c>
      <c r="B74" s="41">
        <f>B72+B73</f>
        <v>0</v>
      </c>
      <c r="C74" s="1"/>
      <c r="D74"/>
    </row>
    <row r="75" spans="1:4" s="21" customFormat="1" ht="8.25" customHeight="1" x14ac:dyDescent="0.35">
      <c r="A75" s="64"/>
      <c r="B75" s="64"/>
      <c r="C75" s="22"/>
    </row>
    <row r="76" spans="1:4" x14ac:dyDescent="0.35">
      <c r="A76" s="28" t="s">
        <v>68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51</v>
      </c>
      <c r="B78" s="14">
        <v>352149.78</v>
      </c>
      <c r="C78" s="15"/>
      <c r="D78"/>
    </row>
    <row r="79" spans="1:4" x14ac:dyDescent="0.35">
      <c r="A79" s="42" t="s">
        <v>52</v>
      </c>
      <c r="B79" s="14">
        <v>72474.77</v>
      </c>
      <c r="C79" s="23"/>
      <c r="D79"/>
    </row>
    <row r="80" spans="1:4" x14ac:dyDescent="0.35">
      <c r="A80" s="43" t="s">
        <v>37</v>
      </c>
      <c r="B80" s="41">
        <f>(B29+B37)-(B69+B74)</f>
        <v>424624.55000000075</v>
      </c>
      <c r="C80" s="23"/>
      <c r="D80"/>
    </row>
    <row r="81" spans="1:3" x14ac:dyDescent="0.35">
      <c r="A81" t="s">
        <v>40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63</v>
      </c>
      <c r="B83" s="41">
        <v>0</v>
      </c>
      <c r="C83" s="1"/>
    </row>
    <row r="84" spans="1:3" x14ac:dyDescent="0.35">
      <c r="A84" s="40" t="s">
        <v>65</v>
      </c>
      <c r="B84" s="41">
        <v>0</v>
      </c>
      <c r="C84" s="1"/>
    </row>
    <row r="85" spans="1:3" x14ac:dyDescent="0.35">
      <c r="A85" s="40" t="s">
        <v>64</v>
      </c>
      <c r="B85" s="41">
        <v>0</v>
      </c>
      <c r="C85" s="1"/>
    </row>
    <row r="86" spans="1:3" x14ac:dyDescent="0.35">
      <c r="A86" s="37" t="s">
        <v>25</v>
      </c>
      <c r="B86" s="39">
        <f>B83+B84+B85</f>
        <v>0</v>
      </c>
    </row>
    <row r="87" spans="1:3" ht="29.25" customHeight="1" x14ac:dyDescent="0.35">
      <c r="A87" s="61" t="s">
        <v>70</v>
      </c>
      <c r="B87" s="61"/>
    </row>
    <row r="88" spans="1:3" ht="15.5" customHeight="1" x14ac:dyDescent="0.35">
      <c r="A88" s="55" t="s">
        <v>62</v>
      </c>
      <c r="B88" s="54"/>
    </row>
    <row r="89" spans="1:3" ht="15.75" customHeight="1" x14ac:dyDescent="0.35">
      <c r="A89" s="27" t="s">
        <v>61</v>
      </c>
      <c r="B89" s="25" t="s">
        <v>66</v>
      </c>
    </row>
  </sheetData>
  <mergeCells count="11">
    <mergeCell ref="A87:B87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10.2023</vt:lpstr>
      <vt:lpstr>'10.2023'!Area_de_impressao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Heyde Cunha Gomes</cp:lastModifiedBy>
  <cp:revision>1</cp:revision>
  <cp:lastPrinted>2023-11-08T17:47:15Z</cp:lastPrinted>
  <dcterms:created xsi:type="dcterms:W3CDTF">2021-09-23T15:15:02Z</dcterms:created>
  <dcterms:modified xsi:type="dcterms:W3CDTF">2023-12-06T21:01:55Z</dcterms:modified>
  <dc:language>pt-BR</dc:language>
</cp:coreProperties>
</file>